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085" yWindow="105" windowWidth="18405" windowHeight="8730" activeTab="1"/>
  </bookViews>
  <sheets>
    <sheet name="Time in habitat" sheetId="1" r:id="rId1"/>
    <sheet name="Time normalized in habitat" sheetId="4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4" l="1"/>
  <c r="E21" i="4"/>
  <c r="D21" i="4"/>
  <c r="C21" i="4"/>
  <c r="B21" i="4"/>
  <c r="C20" i="4"/>
  <c r="D20" i="4"/>
  <c r="E20" i="4"/>
  <c r="E10" i="4"/>
  <c r="D10" i="4"/>
  <c r="C10" i="4"/>
  <c r="B10" i="4"/>
  <c r="E9" i="4"/>
  <c r="D9" i="4"/>
  <c r="C9" i="4"/>
  <c r="B9" i="4"/>
  <c r="C10" i="1"/>
  <c r="D10" i="1"/>
  <c r="E10" i="1"/>
  <c r="B10" i="1"/>
  <c r="C9" i="1"/>
  <c r="D9" i="1"/>
  <c r="E9" i="1"/>
  <c r="B9" i="1"/>
  <c r="D22" i="4"/>
  <c r="D25" i="4"/>
  <c r="C22" i="4"/>
  <c r="C25" i="4"/>
  <c r="B22" i="4"/>
  <c r="B25" i="4"/>
  <c r="E22" i="4"/>
  <c r="E25" i="4"/>
</calcChain>
</file>

<file path=xl/sharedStrings.xml><?xml version="1.0" encoding="utf-8"?>
<sst xmlns="http://schemas.openxmlformats.org/spreadsheetml/2006/main" count="25" uniqueCount="16">
  <si>
    <t>Group #</t>
  </si>
  <si>
    <t>Average</t>
  </si>
  <si>
    <t>Std</t>
  </si>
  <si>
    <t>Sandflat value</t>
  </si>
  <si>
    <t>Seagrass value</t>
  </si>
  <si>
    <t>Saltmarsh value</t>
  </si>
  <si>
    <t>Oyster Reef value</t>
  </si>
  <si>
    <t>Average % area</t>
  </si>
  <si>
    <t>Sandflat (sec.)</t>
  </si>
  <si>
    <t>Seagrass (sec.)</t>
  </si>
  <si>
    <t>Saltmarsh (sec.)</t>
  </si>
  <si>
    <t>Oyster Reef (sec.)</t>
  </si>
  <si>
    <t>Sandflat area (m2)</t>
  </si>
  <si>
    <t>Seagrass area (m2)</t>
  </si>
  <si>
    <t>Saltmarsh area (m2)</t>
  </si>
  <si>
    <t>Oyster Reef area (m2)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</si>
</sst>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Sandflat</c:v>
          </c:tx>
          <c:invertIfNegative val="0"/>
          <c:val>
            <c:numRef>
              <c:f>'Time in habitat'!$B$9</c:f>
              <c:numCache>
                <c:formatCode>General</c:formatCode>
                <c:ptCount val="1"/>
                <c:pt idx="0">
                  <c:v>32.142857142857146</c:v>
                </c:pt>
              </c:numCache>
            </c:numRef>
          </c:val>
        </c:ser>
        <c:ser>
          <c:idx val="1"/>
          <c:order val="1"/>
          <c:tx>
            <c:v>Seagrass</c:v>
          </c:tx>
          <c:invertIfNegative val="0"/>
          <c:val>
            <c:numRef>
              <c:f>'Time in habitat'!$C$9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2"/>
          <c:order val="2"/>
          <c:tx>
            <c:v>Saltmarsh</c:v>
          </c:tx>
          <c:invertIfNegative val="0"/>
          <c:val>
            <c:numRef>
              <c:f>'Time in habitat'!$D$9</c:f>
              <c:numCache>
                <c:formatCode>General</c:formatCode>
                <c:ptCount val="1"/>
                <c:pt idx="0">
                  <c:v>17.142857142857142</c:v>
                </c:pt>
              </c:numCache>
            </c:numRef>
          </c:val>
        </c:ser>
        <c:ser>
          <c:idx val="3"/>
          <c:order val="3"/>
          <c:tx>
            <c:v>Oyster Reef</c:v>
          </c:tx>
          <c:invertIfNegative val="0"/>
          <c:val>
            <c:numRef>
              <c:f>'Time in habitat'!$E$9</c:f>
              <c:numCache>
                <c:formatCode>General</c:formatCode>
                <c:ptCount val="1"/>
                <c:pt idx="0">
                  <c:v>24.571428571428573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495296"/>
        <c:axId val="64398464"/>
        <c:axId val="0"/>
      </c:bar3DChart>
      <c:catAx>
        <c:axId val="3149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64398464"/>
        <c:crosses val="autoZero"/>
        <c:auto val="1"/>
        <c:lblAlgn val="ctr"/>
        <c:lblOffset val="100"/>
        <c:noMultiLvlLbl val="0"/>
      </c:catAx>
      <c:valAx>
        <c:axId val="6439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495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Habitat</a:t>
            </a:r>
            <a:r>
              <a:rPr lang="en-US" baseline="0"/>
              <a:t> utilization (sec)</a:t>
            </a:r>
            <a:endParaRPr lang="en-US"/>
          </a:p>
        </c:rich>
      </c:tx>
      <c:layout>
        <c:manualLayout>
          <c:xMode val="edge"/>
          <c:yMode val="edge"/>
          <c:x val="0.32775206424068798"/>
          <c:y val="0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Sandflat</c:v>
          </c:tx>
          <c:invertIfNegative val="0"/>
          <c:val>
            <c:numRef>
              <c:f>'Time normalized in habitat'!$B$9</c:f>
              <c:numCache>
                <c:formatCode>General</c:formatCode>
                <c:ptCount val="1"/>
                <c:pt idx="0">
                  <c:v>32.142857142857146</c:v>
                </c:pt>
              </c:numCache>
            </c:numRef>
          </c:val>
        </c:ser>
        <c:ser>
          <c:idx val="1"/>
          <c:order val="1"/>
          <c:tx>
            <c:v>Seagrass</c:v>
          </c:tx>
          <c:invertIfNegative val="0"/>
          <c:val>
            <c:numRef>
              <c:f>'Time normalized in habitat'!$C$9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2"/>
          <c:order val="2"/>
          <c:tx>
            <c:v>Saltmarsh</c:v>
          </c:tx>
          <c:invertIfNegative val="0"/>
          <c:val>
            <c:numRef>
              <c:f>'Time normalized in habitat'!$D$9</c:f>
              <c:numCache>
                <c:formatCode>General</c:formatCode>
                <c:ptCount val="1"/>
                <c:pt idx="0">
                  <c:v>17.142857142857142</c:v>
                </c:pt>
              </c:numCache>
            </c:numRef>
          </c:val>
        </c:ser>
        <c:ser>
          <c:idx val="3"/>
          <c:order val="3"/>
          <c:tx>
            <c:v>Oyster Reef</c:v>
          </c:tx>
          <c:invertIfNegative val="0"/>
          <c:val>
            <c:numRef>
              <c:f>'Time normalized in habitat'!$E$9</c:f>
              <c:numCache>
                <c:formatCode>General</c:formatCode>
                <c:ptCount val="1"/>
                <c:pt idx="0">
                  <c:v>24.571428571428573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039424"/>
        <c:axId val="30041216"/>
        <c:axId val="0"/>
      </c:bar3DChart>
      <c:catAx>
        <c:axId val="30039424"/>
        <c:scaling>
          <c:orientation val="minMax"/>
        </c:scaling>
        <c:delete val="0"/>
        <c:axPos val="b"/>
        <c:majorTickMark val="out"/>
        <c:minorTickMark val="none"/>
        <c:tickLblPos val="nextTo"/>
        <c:crossAx val="30041216"/>
        <c:crosses val="autoZero"/>
        <c:auto val="1"/>
        <c:lblAlgn val="ctr"/>
        <c:lblOffset val="100"/>
        <c:noMultiLvlLbl val="0"/>
      </c:catAx>
      <c:valAx>
        <c:axId val="30041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039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Habitat area (m</a:t>
            </a:r>
            <a:r>
              <a:rPr lang="en-US" baseline="30000"/>
              <a:t>2</a:t>
            </a:r>
            <a:r>
              <a:rPr lang="en-US"/>
              <a:t>)</a:t>
            </a:r>
          </a:p>
        </c:rich>
      </c:tx>
      <c:layout>
        <c:manualLayout>
          <c:xMode val="edge"/>
          <c:yMode val="edge"/>
          <c:x val="0.30481797645439701"/>
          <c:y val="3.125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Sandflat</c:v>
          </c:tx>
          <c:invertIfNegative val="0"/>
          <c:val>
            <c:numRef>
              <c:f>'Time normalized in habitat'!$B$20</c:f>
              <c:numCache>
                <c:formatCode>General</c:formatCode>
                <c:ptCount val="1"/>
                <c:pt idx="0">
                  <c:v>49680</c:v>
                </c:pt>
              </c:numCache>
            </c:numRef>
          </c:val>
        </c:ser>
        <c:ser>
          <c:idx val="1"/>
          <c:order val="1"/>
          <c:tx>
            <c:v>Seagrass</c:v>
          </c:tx>
          <c:invertIfNegative val="0"/>
          <c:val>
            <c:numRef>
              <c:f>'Time normalized in habitat'!$C$20</c:f>
              <c:numCache>
                <c:formatCode>General</c:formatCode>
                <c:ptCount val="1"/>
                <c:pt idx="0">
                  <c:v>23160</c:v>
                </c:pt>
              </c:numCache>
            </c:numRef>
          </c:val>
        </c:ser>
        <c:ser>
          <c:idx val="2"/>
          <c:order val="2"/>
          <c:tx>
            <c:v>Saltmarsh</c:v>
          </c:tx>
          <c:invertIfNegative val="0"/>
          <c:val>
            <c:numRef>
              <c:f>'Time normalized in habitat'!$D$20</c:f>
              <c:numCache>
                <c:formatCode>General</c:formatCode>
                <c:ptCount val="1"/>
                <c:pt idx="0">
                  <c:v>2400</c:v>
                </c:pt>
              </c:numCache>
            </c:numRef>
          </c:val>
        </c:ser>
        <c:ser>
          <c:idx val="3"/>
          <c:order val="3"/>
          <c:tx>
            <c:v>Oyster Reef</c:v>
          </c:tx>
          <c:invertIfNegative val="0"/>
          <c:val>
            <c:numRef>
              <c:f>'Time normalized in habitat'!$E$20</c:f>
              <c:numCache>
                <c:formatCode>General</c:formatCode>
                <c:ptCount val="1"/>
                <c:pt idx="0">
                  <c:v>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060544"/>
        <c:axId val="30062080"/>
        <c:axId val="0"/>
      </c:bar3DChart>
      <c:catAx>
        <c:axId val="30060544"/>
        <c:scaling>
          <c:orientation val="minMax"/>
        </c:scaling>
        <c:delete val="0"/>
        <c:axPos val="b"/>
        <c:majorTickMark val="out"/>
        <c:minorTickMark val="none"/>
        <c:tickLblPos val="nextTo"/>
        <c:crossAx val="30062080"/>
        <c:crosses val="autoZero"/>
        <c:auto val="1"/>
        <c:lblAlgn val="ctr"/>
        <c:lblOffset val="100"/>
        <c:noMultiLvlLbl val="0"/>
      </c:catAx>
      <c:valAx>
        <c:axId val="30062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060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Habitat</a:t>
            </a:r>
            <a:r>
              <a:rPr lang="en-US" baseline="0"/>
              <a:t> value (time/% area)</a:t>
            </a:r>
            <a:endParaRPr lang="en-US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Sandflat</c:v>
          </c:tx>
          <c:invertIfNegative val="0"/>
          <c:val>
            <c:numRef>
              <c:f>'Time normalized in habitat'!$B$25</c:f>
              <c:numCache>
                <c:formatCode>General</c:formatCode>
                <c:ptCount val="1"/>
                <c:pt idx="0">
                  <c:v>49.133022774327131</c:v>
                </c:pt>
              </c:numCache>
            </c:numRef>
          </c:val>
        </c:ser>
        <c:ser>
          <c:idx val="1"/>
          <c:order val="1"/>
          <c:tx>
            <c:v>Seagrass</c:v>
          </c:tx>
          <c:invertIfNegative val="0"/>
          <c:val>
            <c:numRef>
              <c:f>'Time normalized in habitat'!$C$25</c:f>
              <c:numCache>
                <c:formatCode>General</c:formatCode>
                <c:ptCount val="1"/>
                <c:pt idx="0">
                  <c:v>95.088946459412782</c:v>
                </c:pt>
              </c:numCache>
            </c:numRef>
          </c:val>
        </c:ser>
        <c:ser>
          <c:idx val="2"/>
          <c:order val="2"/>
          <c:tx>
            <c:v>Saltmarsh</c:v>
          </c:tx>
          <c:invertIfNegative val="0"/>
          <c:val>
            <c:numRef>
              <c:f>'Time normalized in habitat'!$D$25</c:f>
              <c:numCache>
                <c:formatCode>General</c:formatCode>
                <c:ptCount val="1"/>
                <c:pt idx="0">
                  <c:v>542.42857142857144</c:v>
                </c:pt>
              </c:numCache>
            </c:numRef>
          </c:val>
        </c:ser>
        <c:ser>
          <c:idx val="3"/>
          <c:order val="3"/>
          <c:tx>
            <c:v>Oyster Reef</c:v>
          </c:tx>
          <c:invertIfNegative val="0"/>
          <c:val>
            <c:numRef>
              <c:f>'Time normalized in habitat'!$E$25</c:f>
              <c:numCache>
                <c:formatCode>General</c:formatCode>
                <c:ptCount val="1"/>
                <c:pt idx="0">
                  <c:v>2665.6489795918369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085504"/>
        <c:axId val="30087040"/>
        <c:axId val="0"/>
      </c:bar3DChart>
      <c:catAx>
        <c:axId val="30085504"/>
        <c:scaling>
          <c:orientation val="minMax"/>
        </c:scaling>
        <c:delete val="0"/>
        <c:axPos val="b"/>
        <c:majorTickMark val="out"/>
        <c:minorTickMark val="none"/>
        <c:tickLblPos val="nextTo"/>
        <c:crossAx val="30087040"/>
        <c:crosses val="autoZero"/>
        <c:auto val="1"/>
        <c:lblAlgn val="ctr"/>
        <c:lblOffset val="100"/>
        <c:noMultiLvlLbl val="0"/>
      </c:catAx>
      <c:valAx>
        <c:axId val="3008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085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</xdr:colOff>
      <xdr:row>10</xdr:row>
      <xdr:rowOff>47625</xdr:rowOff>
    </xdr:from>
    <xdr:to>
      <xdr:col>5</xdr:col>
      <xdr:colOff>4762</xdr:colOff>
      <xdr:row>24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290512</xdr:colOff>
      <xdr:row>0</xdr:row>
      <xdr:rowOff>95250</xdr:rowOff>
    </xdr:from>
    <xdr:to>
      <xdr:col>9</xdr:col>
      <xdr:colOff>514350</xdr:colOff>
      <xdr:row>12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13</xdr:row>
      <xdr:rowOff>0</xdr:rowOff>
    </xdr:from>
    <xdr:to>
      <xdr:col>9</xdr:col>
      <xdr:colOff>519113</xdr:colOff>
      <xdr:row>25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304800</xdr:colOff>
      <xdr:row>26</xdr:row>
      <xdr:rowOff>95250</xdr:rowOff>
    </xdr:from>
    <xdr:to>
      <xdr:col>9</xdr:col>
      <xdr:colOff>528638</xdr:colOff>
      <xdr:row>39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11" sqref="G11"/>
    </sheetView>
  </sheetViews>
  <sheetFormatPr defaultColWidth="8.85546875" defaultRowHeight="15" x14ac:dyDescent="0.25"/>
  <cols>
    <col min="2" max="2" width="13.5703125" customWidth="1"/>
    <col min="3" max="3" width="13.7109375" customWidth="1"/>
    <col min="4" max="4" width="15.140625" customWidth="1"/>
    <col min="5" max="5" width="16.7109375" customWidth="1"/>
  </cols>
  <sheetData>
    <row r="1" spans="1:5" s="1" customFormat="1" x14ac:dyDescent="0.25">
      <c r="A1" s="1" t="s">
        <v>0</v>
      </c>
      <c r="B1" s="1" t="s">
        <v>8</v>
      </c>
      <c r="C1" s="1" t="s">
        <v>9</v>
      </c>
      <c r="D1" s="1" t="s">
        <v>10</v>
      </c>
      <c r="E1" s="1" t="s">
        <v>11</v>
      </c>
    </row>
    <row r="2" spans="1:5" x14ac:dyDescent="0.25">
      <c r="A2">
        <v>1</v>
      </c>
      <c r="B2">
        <v>31</v>
      </c>
      <c r="C2">
        <v>28</v>
      </c>
      <c r="D2">
        <v>17</v>
      </c>
      <c r="E2">
        <v>26</v>
      </c>
    </row>
    <row r="3" spans="1:5" x14ac:dyDescent="0.25">
      <c r="A3">
        <v>2</v>
      </c>
      <c r="B3">
        <v>31</v>
      </c>
      <c r="C3">
        <v>27</v>
      </c>
      <c r="D3">
        <v>16</v>
      </c>
      <c r="E3">
        <v>26</v>
      </c>
    </row>
    <row r="4" spans="1:5" x14ac:dyDescent="0.25">
      <c r="A4">
        <v>3</v>
      </c>
      <c r="B4">
        <v>35</v>
      </c>
      <c r="C4">
        <v>28</v>
      </c>
      <c r="D4">
        <v>16</v>
      </c>
      <c r="E4">
        <v>21</v>
      </c>
    </row>
    <row r="5" spans="1:5" x14ac:dyDescent="0.25">
      <c r="A5">
        <v>4</v>
      </c>
      <c r="B5">
        <v>34</v>
      </c>
      <c r="C5">
        <v>28</v>
      </c>
      <c r="D5">
        <v>17</v>
      </c>
      <c r="E5">
        <v>26</v>
      </c>
    </row>
    <row r="6" spans="1:5" x14ac:dyDescent="0.25">
      <c r="A6">
        <v>5</v>
      </c>
      <c r="B6">
        <v>32</v>
      </c>
      <c r="C6">
        <v>29</v>
      </c>
      <c r="D6">
        <v>19</v>
      </c>
      <c r="E6">
        <v>23</v>
      </c>
    </row>
    <row r="7" spans="1:5" x14ac:dyDescent="0.25">
      <c r="A7">
        <v>6</v>
      </c>
      <c r="B7">
        <v>31</v>
      </c>
      <c r="C7">
        <v>34</v>
      </c>
      <c r="D7">
        <v>18</v>
      </c>
      <c r="E7">
        <v>25</v>
      </c>
    </row>
    <row r="8" spans="1:5" x14ac:dyDescent="0.25">
      <c r="A8">
        <v>7</v>
      </c>
      <c r="B8">
        <v>31</v>
      </c>
      <c r="C8">
        <v>29</v>
      </c>
      <c r="D8">
        <v>17</v>
      </c>
      <c r="E8">
        <v>25</v>
      </c>
    </row>
    <row r="9" spans="1:5" x14ac:dyDescent="0.25">
      <c r="A9" t="s">
        <v>1</v>
      </c>
      <c r="B9">
        <f>AVERAGE(B2:B8)</f>
        <v>32.142857142857146</v>
      </c>
      <c r="C9">
        <f t="shared" ref="C9:E9" si="0">AVERAGE(C2:C8)</f>
        <v>29</v>
      </c>
      <c r="D9">
        <f t="shared" si="0"/>
        <v>17.142857142857142</v>
      </c>
      <c r="E9">
        <f t="shared" si="0"/>
        <v>24.571428571428573</v>
      </c>
    </row>
    <row r="10" spans="1:5" x14ac:dyDescent="0.25">
      <c r="A10" t="s">
        <v>2</v>
      </c>
      <c r="B10">
        <f>_xlfn.STDEV.P(B2:B8)</f>
        <v>1.5518257844571737</v>
      </c>
      <c r="C10">
        <f t="shared" ref="C10:E10" si="1">_xlfn.STDEV.P(C2:C8)</f>
        <v>2.1380899352993952</v>
      </c>
      <c r="D10">
        <f t="shared" si="1"/>
        <v>0.98974331861078702</v>
      </c>
      <c r="E10">
        <f t="shared" si="1"/>
        <v>1.7612611437054215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90" zoomScaleNormal="90" zoomScalePageLayoutView="90" workbookViewId="0">
      <selection activeCell="E28" sqref="E28"/>
    </sheetView>
  </sheetViews>
  <sheetFormatPr defaultColWidth="8.85546875" defaultRowHeight="15" x14ac:dyDescent="0.25"/>
  <cols>
    <col min="2" max="2" width="17.42578125" customWidth="1"/>
    <col min="3" max="3" width="18.140625" customWidth="1"/>
    <col min="4" max="4" width="18.28515625" customWidth="1"/>
    <col min="5" max="5" width="20.7109375" customWidth="1"/>
  </cols>
  <sheetData>
    <row r="1" spans="1:5" s="1" customFormat="1" x14ac:dyDescent="0.25">
      <c r="A1" s="1" t="s">
        <v>0</v>
      </c>
      <c r="B1" s="1" t="s">
        <v>8</v>
      </c>
      <c r="C1" s="1" t="s">
        <v>9</v>
      </c>
      <c r="D1" s="1" t="s">
        <v>10</v>
      </c>
      <c r="E1" s="1" t="s">
        <v>11</v>
      </c>
    </row>
    <row r="2" spans="1:5" x14ac:dyDescent="0.25">
      <c r="A2">
        <v>1</v>
      </c>
      <c r="B2">
        <v>31</v>
      </c>
      <c r="C2">
        <v>28</v>
      </c>
      <c r="D2">
        <v>17</v>
      </c>
      <c r="E2">
        <v>26</v>
      </c>
    </row>
    <row r="3" spans="1:5" x14ac:dyDescent="0.25">
      <c r="A3">
        <v>2</v>
      </c>
      <c r="B3">
        <v>31</v>
      </c>
      <c r="C3">
        <v>27</v>
      </c>
      <c r="D3">
        <v>16</v>
      </c>
      <c r="E3">
        <v>26</v>
      </c>
    </row>
    <row r="4" spans="1:5" x14ac:dyDescent="0.25">
      <c r="A4">
        <v>3</v>
      </c>
      <c r="B4">
        <v>35</v>
      </c>
      <c r="C4">
        <v>28</v>
      </c>
      <c r="D4">
        <v>16</v>
      </c>
      <c r="E4">
        <v>21</v>
      </c>
    </row>
    <row r="5" spans="1:5" x14ac:dyDescent="0.25">
      <c r="A5">
        <v>4</v>
      </c>
      <c r="B5">
        <v>34</v>
      </c>
      <c r="C5">
        <v>28</v>
      </c>
      <c r="D5">
        <v>17</v>
      </c>
      <c r="E5">
        <v>26</v>
      </c>
    </row>
    <row r="6" spans="1:5" x14ac:dyDescent="0.25">
      <c r="A6">
        <v>5</v>
      </c>
      <c r="B6">
        <v>32</v>
      </c>
      <c r="C6">
        <v>29</v>
      </c>
      <c r="D6">
        <v>19</v>
      </c>
      <c r="E6">
        <v>23</v>
      </c>
    </row>
    <row r="7" spans="1:5" x14ac:dyDescent="0.25">
      <c r="A7">
        <v>6</v>
      </c>
      <c r="B7">
        <v>31</v>
      </c>
      <c r="C7">
        <v>34</v>
      </c>
      <c r="D7">
        <v>18</v>
      </c>
      <c r="E7">
        <v>25</v>
      </c>
    </row>
    <row r="8" spans="1:5" x14ac:dyDescent="0.25">
      <c r="A8">
        <v>7</v>
      </c>
      <c r="B8">
        <v>31</v>
      </c>
      <c r="C8">
        <v>29</v>
      </c>
      <c r="D8">
        <v>17</v>
      </c>
      <c r="E8">
        <v>25</v>
      </c>
    </row>
    <row r="9" spans="1:5" x14ac:dyDescent="0.25">
      <c r="A9" t="s">
        <v>1</v>
      </c>
      <c r="B9">
        <f>AVERAGE(B2:B8)</f>
        <v>32.142857142857146</v>
      </c>
      <c r="C9">
        <f t="shared" ref="C9:E9" si="0">AVERAGE(C2:C8)</f>
        <v>29</v>
      </c>
      <c r="D9">
        <f t="shared" si="0"/>
        <v>17.142857142857142</v>
      </c>
      <c r="E9">
        <f t="shared" si="0"/>
        <v>24.571428571428573</v>
      </c>
    </row>
    <row r="10" spans="1:5" x14ac:dyDescent="0.25">
      <c r="A10" t="s">
        <v>2</v>
      </c>
      <c r="B10">
        <f>_xlfn.STDEV.P(B2:B8)</f>
        <v>1.5518257844571737</v>
      </c>
      <c r="C10">
        <f t="shared" ref="C10:E10" si="1">_xlfn.STDEV.P(C2:C8)</f>
        <v>2.1380899352993952</v>
      </c>
      <c r="D10">
        <f t="shared" si="1"/>
        <v>0.98974331861078702</v>
      </c>
      <c r="E10">
        <f t="shared" si="1"/>
        <v>1.7612611437054215</v>
      </c>
    </row>
    <row r="12" spans="1:5" x14ac:dyDescent="0.25">
      <c r="B12" s="1" t="s">
        <v>12</v>
      </c>
      <c r="C12" s="1" t="s">
        <v>13</v>
      </c>
      <c r="D12" s="1" t="s">
        <v>14</v>
      </c>
      <c r="E12" s="1" t="s">
        <v>15</v>
      </c>
    </row>
    <row r="13" spans="1:5" x14ac:dyDescent="0.25">
      <c r="A13">
        <v>1</v>
      </c>
    </row>
    <row r="14" spans="1:5" x14ac:dyDescent="0.25">
      <c r="A14">
        <v>2</v>
      </c>
      <c r="B14">
        <v>66000</v>
      </c>
      <c r="C14">
        <v>21300</v>
      </c>
      <c r="D14">
        <v>2900</v>
      </c>
      <c r="E14">
        <v>400</v>
      </c>
    </row>
    <row r="15" spans="1:5" x14ac:dyDescent="0.25">
      <c r="A15">
        <v>3</v>
      </c>
      <c r="B15">
        <v>39200</v>
      </c>
      <c r="C15">
        <v>32500</v>
      </c>
      <c r="D15">
        <v>3900</v>
      </c>
      <c r="E15">
        <v>1100</v>
      </c>
    </row>
    <row r="16" spans="1:5" x14ac:dyDescent="0.25">
      <c r="A16">
        <v>4</v>
      </c>
      <c r="B16">
        <v>62500</v>
      </c>
      <c r="C16">
        <v>15900</v>
      </c>
      <c r="D16">
        <v>400</v>
      </c>
      <c r="E16">
        <v>1000</v>
      </c>
    </row>
    <row r="17" spans="1:5" x14ac:dyDescent="0.25">
      <c r="A17">
        <v>5</v>
      </c>
      <c r="B17">
        <v>27700</v>
      </c>
      <c r="C17">
        <v>19200</v>
      </c>
      <c r="D17">
        <v>2600</v>
      </c>
      <c r="E17">
        <v>500</v>
      </c>
    </row>
    <row r="18" spans="1:5" x14ac:dyDescent="0.25">
      <c r="A18">
        <v>6</v>
      </c>
      <c r="B18">
        <v>53000</v>
      </c>
      <c r="C18">
        <v>26900</v>
      </c>
      <c r="D18">
        <v>2200</v>
      </c>
      <c r="E18">
        <v>500</v>
      </c>
    </row>
    <row r="19" spans="1:5" x14ac:dyDescent="0.25">
      <c r="A19">
        <v>7</v>
      </c>
    </row>
    <row r="20" spans="1:5" x14ac:dyDescent="0.25">
      <c r="A20" t="s">
        <v>1</v>
      </c>
      <c r="B20">
        <f>AVERAGE(B13:B19)</f>
        <v>49680</v>
      </c>
      <c r="C20">
        <f t="shared" ref="C20:E20" si="2">AVERAGE(C13:C19)</f>
        <v>23160</v>
      </c>
      <c r="D20">
        <f t="shared" si="2"/>
        <v>2400</v>
      </c>
      <c r="E20">
        <f t="shared" si="2"/>
        <v>700</v>
      </c>
    </row>
    <row r="21" spans="1:5" x14ac:dyDescent="0.25">
      <c r="A21" t="s">
        <v>2</v>
      </c>
      <c r="B21">
        <f>_xlfn.STDEV.P(B13:B19)</f>
        <v>14385.186825342242</v>
      </c>
      <c r="C21">
        <f t="shared" ref="C21:E21" si="3">_xlfn.STDEV.P(C13:C19)</f>
        <v>5883.4003773328222</v>
      </c>
      <c r="D21">
        <f t="shared" si="3"/>
        <v>1147.170431975999</v>
      </c>
      <c r="E21">
        <f t="shared" si="3"/>
        <v>289.82753492378879</v>
      </c>
    </row>
    <row r="22" spans="1:5" x14ac:dyDescent="0.25">
      <c r="A22" t="s">
        <v>7</v>
      </c>
      <c r="B22">
        <f>B20/(SUM($B$20:$E$20))</f>
        <v>0.65420068475111925</v>
      </c>
      <c r="C22">
        <f t="shared" ref="C22:E22" si="4">C20/(SUM($B$20:$E$20))</f>
        <v>0.30497761390571504</v>
      </c>
      <c r="D22">
        <f t="shared" si="4"/>
        <v>3.1603897814063732E-2</v>
      </c>
      <c r="E22">
        <f t="shared" si="4"/>
        <v>9.2178035291019221E-3</v>
      </c>
    </row>
    <row r="24" spans="1:5" x14ac:dyDescent="0.25">
      <c r="B24" s="1" t="s">
        <v>3</v>
      </c>
      <c r="C24" s="1" t="s">
        <v>4</v>
      </c>
      <c r="D24" s="1" t="s">
        <v>5</v>
      </c>
      <c r="E24" s="1" t="s">
        <v>6</v>
      </c>
    </row>
    <row r="25" spans="1:5" x14ac:dyDescent="0.25">
      <c r="B25">
        <f>B9/B22</f>
        <v>49.133022774327131</v>
      </c>
      <c r="C25">
        <f t="shared" ref="C25:E25" si="5">C9/C22</f>
        <v>95.088946459412782</v>
      </c>
      <c r="D25">
        <f t="shared" si="5"/>
        <v>542.42857142857144</v>
      </c>
      <c r="E25">
        <f t="shared" si="5"/>
        <v>2665.6489795918369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in habitat</vt:lpstr>
      <vt:lpstr>Time normalized in habitat</vt:lpstr>
    </vt:vector>
  </TitlesOfParts>
  <Company>The University of North Carolina at Chapel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Tony</cp:lastModifiedBy>
  <dcterms:created xsi:type="dcterms:W3CDTF">2014-06-16T13:47:05Z</dcterms:created>
  <dcterms:modified xsi:type="dcterms:W3CDTF">2014-09-03T16:11:24Z</dcterms:modified>
</cp:coreProperties>
</file>